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-15" yWindow="-15" windowWidth="12120" windowHeight="9165"/>
  </bookViews>
  <sheets>
    <sheet name="Приложение 6" sheetId="3" r:id="rId1"/>
  </sheets>
  <definedNames>
    <definedName name="_xlnm.Print_Area" localSheetId="0">'Приложение 6'!$A$1:$F$19</definedName>
  </definedNames>
  <calcPr calcId="125725"/>
</workbook>
</file>

<file path=xl/calcChain.xml><?xml version="1.0" encoding="utf-8"?>
<calcChain xmlns="http://schemas.openxmlformats.org/spreadsheetml/2006/main">
  <c r="C16" i="3"/>
  <c r="G16" s="1"/>
  <c r="C12"/>
  <c r="C11"/>
  <c r="C9"/>
  <c r="D22"/>
  <c r="E22"/>
  <c r="F22"/>
  <c r="C22"/>
  <c r="A10"/>
  <c r="A11" s="1"/>
  <c r="A12" s="1"/>
  <c r="A13" s="1"/>
  <c r="A14" s="1"/>
  <c r="A15" s="1"/>
  <c r="A16" s="1"/>
  <c r="A17" s="1"/>
  <c r="F18"/>
  <c r="E18"/>
  <c r="D18"/>
  <c r="C18"/>
  <c r="G17"/>
  <c r="G15"/>
  <c r="G14"/>
  <c r="G13"/>
  <c r="G12"/>
  <c r="G11"/>
  <c r="G10"/>
  <c r="G9"/>
  <c r="G18" l="1"/>
  <c r="G22" s="1"/>
</calcChain>
</file>

<file path=xl/sharedStrings.xml><?xml version="1.0" encoding="utf-8"?>
<sst xmlns="http://schemas.openxmlformats.org/spreadsheetml/2006/main" count="21" uniqueCount="21">
  <si>
    <t>Наименование медицинской организации</t>
  </si>
  <si>
    <t xml:space="preserve">ВСЕГО </t>
  </si>
  <si>
    <t>* С контрастированием по показаниям</t>
  </si>
  <si>
    <t>Позитронно-эмиссионная томография, совмещенная с компьютерной томографией</t>
  </si>
  <si>
    <t>Цитологические исследования</t>
  </si>
  <si>
    <t>№ п/п</t>
  </si>
  <si>
    <t>ГБУЗ "Тамбовский областной онкологический клинический диспансер"</t>
  </si>
  <si>
    <t>ОГБУЗ "Тамбовская инфекционная клиническая больница"</t>
  </si>
  <si>
    <t>ТОГБУЗ "Жердевская ЦРБ"</t>
  </si>
  <si>
    <t>ТОГБУЗ "Моршанская ЦРБ"</t>
  </si>
  <si>
    <t>ТОГБУЗ "Кирсановская ЦРБ"</t>
  </si>
  <si>
    <t>ТОГБУЗ "Уваровская ЦРБ"</t>
  </si>
  <si>
    <t>ТОГБУЗ "Городская больница им.С.С.Брюхоненко г. Мичуринска"</t>
  </si>
  <si>
    <t>ГБУЗ "Тамбовская областная  детская клиническая больница"</t>
  </si>
  <si>
    <t>ООО "ПЭТ-ТЕХНОЛОДЖИ"</t>
  </si>
  <si>
    <t>Электроэнце-фалография с видеомонито-
рингом</t>
  </si>
  <si>
    <t>территориальные</t>
  </si>
  <si>
    <t>Определение антител классов 
М, G (IgM, IgG)
 к вирусу иммунодефицита человека ВИЧ-1 (Human immunodeficiency virus HIV 1) в крови</t>
  </si>
  <si>
    <t>Объемы отдельных диагностических (лабораторных) исследований 
за исключением отдельных диагностических (лабораторных) исследований, финансируемых в соответствии с установленными Программой нормативами на 2021 год</t>
  </si>
  <si>
    <t xml:space="preserve">Приложение №  6                                                    </t>
  </si>
  <si>
    <t>к протоколу заседания Комиссии по разработке территориальной программы обязательного медицинского страхования от 31.03.2021г. №4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</si>
</sst>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Calibri"/>
      <family val="2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2" fillId="0" borderId="0" xfId="0" applyFont="1" applyFill="1"/>
    <xf numFmtId="0" fontId="3" fillId="0" borderId="0" xfId="0" applyFont="1" applyFill="1"/>
    <xf numFmtId="3" fontId="2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/>
    </xf>
    <xf numFmtId="3" fontId="1" fillId="0" borderId="0" xfId="0" applyNumberFormat="1" applyFont="1" applyFill="1"/>
    <xf numFmtId="0" fontId="2" fillId="0" borderId="1" xfId="0" applyFont="1" applyFill="1" applyBorder="1"/>
    <xf numFmtId="0" fontId="2" fillId="0" borderId="1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center"/>
    </xf>
    <xf numFmtId="0" fontId="4" fillId="0" borderId="0" xfId="0" applyFont="1" applyFill="1" applyBorder="1" applyAlignment="1"/>
    <xf numFmtId="0" fontId="1" fillId="0" borderId="0" xfId="0" applyFont="1" applyFill="1"/>
    <xf numFmtId="0" fontId="2" fillId="0" borderId="2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center" wrapText="1"/>
    </xf>
    <xf numFmtId="3" fontId="1" fillId="0" borderId="1" xfId="0" applyNumberFormat="1" applyFont="1" applyFill="1" applyBorder="1" applyAlignment="1">
      <alignment horizontal="center" vertical="center"/>
    </xf>
    <xf numFmtId="3" fontId="2" fillId="0" borderId="0" xfId="0" applyNumberFormat="1" applyFont="1" applyFill="1"/>
    <xf numFmtId="0" fontId="1" fillId="0" borderId="1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left" wrapText="1"/>
    </xf>
    <xf numFmtId="0" fontId="1" fillId="0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wrapText="1"/>
    </xf>
    <xf numFmtId="0" fontId="5" fillId="0" borderId="0" xfId="0" applyFont="1" applyFill="1" applyAlignment="1">
      <alignment horizontal="center" wrapText="1"/>
    </xf>
    <xf numFmtId="0" fontId="5" fillId="0" borderId="0" xfId="0" applyFont="1" applyFill="1" applyAlignment="1">
      <alignment horizontal="center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22"/>
  <sheetViews>
    <sheetView tabSelected="1" view="pageBreakPreview" zoomScale="75" zoomScaleNormal="100" zoomScaleSheetLayoutView="75" workbookViewId="0">
      <pane xSplit="2" ySplit="8" topLeftCell="C9" activePane="bottomRight" state="frozen"/>
      <selection pane="topRight" activeCell="C1" sqref="C1"/>
      <selection pane="bottomLeft" activeCell="A9" sqref="A9"/>
      <selection pane="bottomRight" sqref="A1:XFD1048576"/>
    </sheetView>
  </sheetViews>
  <sheetFormatPr defaultColWidth="39.5703125" defaultRowHeight="15.75"/>
  <cols>
    <col min="1" max="1" width="3.5703125" style="1" customWidth="1"/>
    <col min="2" max="2" width="71.140625" style="1" customWidth="1"/>
    <col min="3" max="3" width="22.140625" style="1" customWidth="1"/>
    <col min="4" max="4" width="18.42578125" style="1" customWidth="1"/>
    <col min="5" max="5" width="19.5703125" style="1" customWidth="1"/>
    <col min="6" max="6" width="19.7109375" style="1" customWidth="1"/>
    <col min="7" max="248" width="9.140625" style="1" customWidth="1"/>
    <col min="249" max="16384" width="39.5703125" style="1"/>
  </cols>
  <sheetData>
    <row r="1" spans="1:11">
      <c r="C1" s="9" t="s">
        <v>19</v>
      </c>
      <c r="D1" s="9"/>
      <c r="E1" s="9"/>
      <c r="F1" s="9"/>
    </row>
    <row r="2" spans="1:11" ht="29.25" customHeight="1">
      <c r="C2" s="18" t="s">
        <v>20</v>
      </c>
      <c r="D2" s="18"/>
      <c r="E2" s="18"/>
      <c r="F2" s="18"/>
    </row>
    <row r="3" spans="1:11" ht="9.75" customHeight="1"/>
    <row r="4" spans="1:11" ht="65.25" customHeight="1">
      <c r="B4" s="19" t="s">
        <v>18</v>
      </c>
      <c r="C4" s="20"/>
      <c r="D4" s="20"/>
      <c r="E4" s="20"/>
      <c r="F4" s="20"/>
    </row>
    <row r="5" spans="1:11">
      <c r="D5" s="2"/>
      <c r="E5" s="2"/>
    </row>
    <row r="6" spans="1:11" ht="15.75" customHeight="1">
      <c r="A6" s="21" t="s">
        <v>5</v>
      </c>
      <c r="B6" s="17" t="s">
        <v>0</v>
      </c>
      <c r="C6" s="22" t="s">
        <v>16</v>
      </c>
      <c r="D6" s="22"/>
      <c r="E6" s="22"/>
      <c r="F6" s="22"/>
    </row>
    <row r="7" spans="1:11" s="8" customFormat="1" ht="150" customHeight="1">
      <c r="A7" s="21"/>
      <c r="B7" s="17"/>
      <c r="C7" s="15" t="s">
        <v>17</v>
      </c>
      <c r="D7" s="15" t="s">
        <v>3</v>
      </c>
      <c r="E7" s="15" t="s">
        <v>15</v>
      </c>
      <c r="F7" s="15" t="s">
        <v>4</v>
      </c>
      <c r="I7" s="16"/>
      <c r="J7" s="16"/>
      <c r="K7" s="16"/>
    </row>
    <row r="8" spans="1:11" s="10" customFormat="1" ht="15.75" customHeight="1">
      <c r="A8" s="21"/>
      <c r="B8" s="17"/>
      <c r="C8" s="17"/>
      <c r="D8" s="17"/>
      <c r="E8" s="17"/>
      <c r="F8" s="17"/>
    </row>
    <row r="9" spans="1:11" s="10" customFormat="1">
      <c r="A9" s="12">
        <v>1</v>
      </c>
      <c r="B9" s="11" t="s">
        <v>8</v>
      </c>
      <c r="C9" s="3">
        <f>3216+27</f>
        <v>3243</v>
      </c>
      <c r="D9" s="15"/>
      <c r="E9" s="15"/>
      <c r="F9" s="15"/>
      <c r="G9" s="5">
        <f t="shared" ref="G9:G17" si="0">SUM(C9:F9)</f>
        <v>3243</v>
      </c>
    </row>
    <row r="10" spans="1:11" s="10" customFormat="1">
      <c r="A10" s="12">
        <f>A9+1</f>
        <v>2</v>
      </c>
      <c r="B10" s="11" t="s">
        <v>10</v>
      </c>
      <c r="C10" s="3">
        <v>5336</v>
      </c>
      <c r="D10" s="15"/>
      <c r="E10" s="15"/>
      <c r="F10" s="15"/>
      <c r="G10" s="5">
        <f t="shared" si="0"/>
        <v>5336</v>
      </c>
    </row>
    <row r="11" spans="1:11" s="10" customFormat="1">
      <c r="A11" s="12">
        <f t="shared" ref="A11:A17" si="1">A10+1</f>
        <v>3</v>
      </c>
      <c r="B11" s="11" t="s">
        <v>9</v>
      </c>
      <c r="C11" s="3">
        <f>7875+98</f>
        <v>7973</v>
      </c>
      <c r="D11" s="15"/>
      <c r="E11" s="15"/>
      <c r="F11" s="15"/>
      <c r="G11" s="5">
        <f t="shared" si="0"/>
        <v>7973</v>
      </c>
    </row>
    <row r="12" spans="1:11" s="10" customFormat="1">
      <c r="A12" s="12">
        <f t="shared" si="1"/>
        <v>4</v>
      </c>
      <c r="B12" s="11" t="s">
        <v>11</v>
      </c>
      <c r="C12" s="3">
        <f>5023+34</f>
        <v>5057</v>
      </c>
      <c r="D12" s="15"/>
      <c r="E12" s="15"/>
      <c r="F12" s="15"/>
      <c r="G12" s="5">
        <f t="shared" si="0"/>
        <v>5057</v>
      </c>
    </row>
    <row r="13" spans="1:11" s="10" customFormat="1">
      <c r="A13" s="12">
        <f t="shared" si="1"/>
        <v>5</v>
      </c>
      <c r="B13" s="11" t="s">
        <v>12</v>
      </c>
      <c r="C13" s="3">
        <v>17705</v>
      </c>
      <c r="D13" s="15"/>
      <c r="E13" s="15"/>
      <c r="F13" s="15"/>
      <c r="G13" s="5">
        <f t="shared" si="0"/>
        <v>17705</v>
      </c>
    </row>
    <row r="14" spans="1:11">
      <c r="A14" s="12">
        <f t="shared" si="1"/>
        <v>6</v>
      </c>
      <c r="B14" s="7" t="s">
        <v>13</v>
      </c>
      <c r="C14" s="3"/>
      <c r="D14" s="3"/>
      <c r="E14" s="3">
        <v>400</v>
      </c>
      <c r="F14" s="3"/>
      <c r="G14" s="5">
        <f t="shared" si="0"/>
        <v>400</v>
      </c>
    </row>
    <row r="15" spans="1:11" ht="31.5">
      <c r="A15" s="12">
        <f t="shared" si="1"/>
        <v>7</v>
      </c>
      <c r="B15" s="7" t="s">
        <v>6</v>
      </c>
      <c r="C15" s="3"/>
      <c r="D15" s="3"/>
      <c r="E15" s="3"/>
      <c r="F15" s="3">
        <v>88000</v>
      </c>
      <c r="G15" s="5">
        <f t="shared" si="0"/>
        <v>88000</v>
      </c>
    </row>
    <row r="16" spans="1:11">
      <c r="A16" s="12">
        <f t="shared" si="1"/>
        <v>8</v>
      </c>
      <c r="B16" s="7" t="s">
        <v>7</v>
      </c>
      <c r="C16" s="3">
        <f>44845-159</f>
        <v>44686</v>
      </c>
      <c r="D16" s="3"/>
      <c r="E16" s="3"/>
      <c r="F16" s="3"/>
      <c r="G16" s="5">
        <f t="shared" si="0"/>
        <v>44686</v>
      </c>
    </row>
    <row r="17" spans="1:7">
      <c r="A17" s="12">
        <f t="shared" si="1"/>
        <v>9</v>
      </c>
      <c r="B17" s="7" t="s">
        <v>14</v>
      </c>
      <c r="C17" s="3"/>
      <c r="D17" s="3">
        <v>2000</v>
      </c>
      <c r="E17" s="3"/>
      <c r="F17" s="3"/>
      <c r="G17" s="5">
        <f t="shared" si="0"/>
        <v>2000</v>
      </c>
    </row>
    <row r="18" spans="1:7" ht="30" customHeight="1">
      <c r="A18" s="6"/>
      <c r="B18" s="4" t="s">
        <v>1</v>
      </c>
      <c r="C18" s="13">
        <f>SUM(C9:C17)</f>
        <v>84000</v>
      </c>
      <c r="D18" s="13">
        <f>SUM(D9:D17)</f>
        <v>2000</v>
      </c>
      <c r="E18" s="13">
        <f>SUM(E9:E17)</f>
        <v>400</v>
      </c>
      <c r="F18" s="13">
        <f>SUM(F9:F17)</f>
        <v>88000</v>
      </c>
      <c r="G18" s="5">
        <f>SUM(G9:G17)</f>
        <v>174400</v>
      </c>
    </row>
    <row r="19" spans="1:7">
      <c r="B19" s="1" t="s">
        <v>2</v>
      </c>
      <c r="G19" s="5"/>
    </row>
    <row r="21" spans="1:7">
      <c r="C21" s="1">
        <v>84000</v>
      </c>
      <c r="D21" s="1">
        <v>2000</v>
      </c>
      <c r="E21" s="1">
        <v>400</v>
      </c>
      <c r="F21" s="1">
        <v>88000</v>
      </c>
      <c r="G21" s="1">
        <v>174400</v>
      </c>
    </row>
    <row r="22" spans="1:7">
      <c r="C22" s="14">
        <f>C18-C21</f>
        <v>0</v>
      </c>
      <c r="D22" s="14">
        <f t="shared" ref="D22:G22" si="2">D18-D21</f>
        <v>0</v>
      </c>
      <c r="E22" s="14">
        <f t="shared" si="2"/>
        <v>0</v>
      </c>
      <c r="F22" s="14">
        <f t="shared" si="2"/>
        <v>0</v>
      </c>
      <c r="G22" s="14">
        <f t="shared" si="2"/>
        <v>0</v>
      </c>
    </row>
  </sheetData>
  <mergeCells count="7">
    <mergeCell ref="I7:K7"/>
    <mergeCell ref="C8:F8"/>
    <mergeCell ref="C2:F2"/>
    <mergeCell ref="B4:F4"/>
    <mergeCell ref="A6:A8"/>
    <mergeCell ref="B6:B8"/>
    <mergeCell ref="C6:F6"/>
  </mergeCells>
  <pageMargins left="0.62992125984251968" right="0.11811023622047245" top="0.34" bottom="0" header="0.31496062992125984" footer="0.31496062992125984"/>
  <pageSetup paperSize="9" scale="89" orientation="landscape" blackAndWhite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6</vt:lpstr>
      <vt:lpstr>'Приложение 6'!Область_печати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2020-10-14T13:43:47Z</cp:lastPrinted>
  <dcterms:created xsi:type="dcterms:W3CDTF">2006-09-16T00:00:00Z</dcterms:created>
  <dcterms:modified xsi:type="dcterms:W3CDTF">2021-04-16T11:04:54Z</dcterms:modified>
</cp:coreProperties>
</file>