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ожение 12" sheetId="2" r:id="rId1"/>
  </sheets>
  <definedNames>
    <definedName name="_xlnm.Print_Area" localSheetId="0">'Приложение 12'!$A$1:$Q$27</definedName>
  </definedNames>
  <calcPr calcId="125725"/>
</workbook>
</file>

<file path=xl/calcChain.xml><?xml version="1.0" encoding="utf-8"?>
<calcChain xmlns="http://schemas.openxmlformats.org/spreadsheetml/2006/main">
  <c r="A11" i="2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Q10" l="1"/>
  <c r="Q11"/>
  <c r="Q12"/>
  <c r="Q13"/>
  <c r="Q14"/>
  <c r="Q15"/>
  <c r="Q16"/>
  <c r="Q17"/>
  <c r="Q18"/>
  <c r="Q19"/>
  <c r="Q20"/>
  <c r="Q21"/>
  <c r="Q22"/>
  <c r="Q23"/>
  <c r="Q24"/>
  <c r="Q25"/>
  <c r="Q26"/>
  <c r="Q27"/>
  <c r="Q9"/>
  <c r="A10"/>
  <c r="N27"/>
  <c r="M27"/>
  <c r="H27" l="1"/>
  <c r="G27"/>
  <c r="P27"/>
  <c r="O27"/>
  <c r="L27"/>
  <c r="K27"/>
  <c r="J27"/>
  <c r="I27"/>
  <c r="F27"/>
  <c r="E27"/>
  <c r="D27"/>
  <c r="C27"/>
</calcChain>
</file>

<file path=xl/sharedStrings.xml><?xml version="1.0" encoding="utf-8"?>
<sst xmlns="http://schemas.openxmlformats.org/spreadsheetml/2006/main" count="49" uniqueCount="35">
  <si>
    <t>Наименование МО</t>
  </si>
  <si>
    <t>ДС</t>
  </si>
  <si>
    <t>КТ</t>
  </si>
  <si>
    <t>УЗИ</t>
  </si>
  <si>
    <t>Эндоскопия</t>
  </si>
  <si>
    <t>ВИЧ исследования</t>
  </si>
  <si>
    <t>Неотложная помощь</t>
  </si>
  <si>
    <t>случаи</t>
  </si>
  <si>
    <t>сумма</t>
  </si>
  <si>
    <t>ИТОГО</t>
  </si>
  <si>
    <t>руб.</t>
  </si>
  <si>
    <t>ТОГБУЗ "Жердевская ЦРБ"</t>
  </si>
  <si>
    <t>ТОГБУЗ "Мичуринская ЦРБ"</t>
  </si>
  <si>
    <t>ТОГБУЗ "Моршанская ЦРБ"</t>
  </si>
  <si>
    <t>ТОГБУЗ "Первомайская ЦРБ"</t>
  </si>
  <si>
    <t>ТОГБУЗ "Рассказовская ЦРБ"</t>
  </si>
  <si>
    <t>ТОГБУЗ "Сосновская ЦРБ"</t>
  </si>
  <si>
    <t>ТОГБУЗ "Староюрьевская ЦРБ"</t>
  </si>
  <si>
    <t>ТОГБУЗ "Тамбовская ЦРБ"</t>
  </si>
  <si>
    <t>ТОГБУЗ "Городская поликлиника № 5 г. Тамбова"</t>
  </si>
  <si>
    <t>Приложение № 12</t>
  </si>
  <si>
    <t>ТОГБУЗ "ГБ им.С.С.Брюхоненко г. Мичуринска"</t>
  </si>
  <si>
    <t>ТОГБУЗ "Городская клиническая больница г. Котовска"</t>
  </si>
  <si>
    <t>ТОГБУЗ "ГКБ №4 г.Тамбова"</t>
  </si>
  <si>
    <t xml:space="preserve">ТОГБУЗ "ГКБ им. Арх. Луки г.Тамбова" </t>
  </si>
  <si>
    <t>ГБУЗ "ТОКБ им. В.Д. Бабенко"</t>
  </si>
  <si>
    <t>ГБУЗ "ТООКД"</t>
  </si>
  <si>
    <t>ОГБУЗ "ТИКБ"</t>
  </si>
  <si>
    <t>ФКУЗ "МСЧ МВД России по Тамбовской области"</t>
  </si>
  <si>
    <t>ООО "Центр ПЭТ-Технолоджи"</t>
  </si>
  <si>
    <t>ПЭТ/КТ</t>
  </si>
  <si>
    <t>Объемы оказания медицинской помощи, ранее отклоненные от оплаты на этапе медико-экономического контроля счетов и реестров счетов медицинских организаций в связи с превышением ими установленных объемов предоставления и финансового обеспечения медицинской помощи, подлежащие повторному выставлению медицинскими организациями на оплату в 4 квартале 2022 года  в пределах годовых объемных показателей с учетом поквартальной разбивки, в рамках реализации территориальной программы обязательного медицинского страхования 2022 года</t>
  </si>
  <si>
    <t>к протоколу заседания Комиссии по 
разработке территориальной программы
обязательного медицинского страхования от 31.10.2022 №12</t>
  </si>
  <si>
    <t>№ п/п</t>
  </si>
  <si>
    <t>ОБЪЕМЫ  МЕДИЦИНСКОЙ ПОМОЩИ И ЕЕ ФИНАНСОВОЕ  ОБЕСПЕЧЕНИЕ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</si>
</sst>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.5"/>
      <name val="Tahoma"/>
      <family val="2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3" fillId="0" borderId="0" xfId="0" applyFont="1" applyFill="1" applyBorder="1" applyAlignment="1">
      <alignment horizontal="left"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/>
    <xf numFmtId="1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4" fontId="1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Border="1" applyAlignment="1">
      <alignment horizontal="left" wrapText="1"/>
    </xf>
    <xf numFmtId="4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view="pageBreakPreview" zoomScaleNormal="100" zoomScaleSheetLayoutView="100" workbookViewId="0">
      <pane xSplit="2" ySplit="8" topLeftCell="C15" activePane="bottomRight" state="frozen"/>
      <selection activeCell="A2" sqref="A2:A5"/>
      <selection pane="topRight" activeCell="A2" sqref="A2:A5"/>
      <selection pane="bottomLeft" activeCell="A2" sqref="A2:A5"/>
      <selection pane="bottomRight" activeCell="J19" sqref="J19"/>
    </sheetView>
  </sheetViews>
  <sheetFormatPr defaultRowHeight="15"/>
  <cols>
    <col min="1" max="1" width="4.42578125" style="2" customWidth="1"/>
    <col min="2" max="2" width="34.28515625" style="3" customWidth="1"/>
    <col min="3" max="3" width="8.140625" style="4" bestFit="1" customWidth="1"/>
    <col min="4" max="4" width="13.140625" style="4" bestFit="1" customWidth="1"/>
    <col min="5" max="5" width="8.140625" style="4" customWidth="1"/>
    <col min="6" max="6" width="11.28515625" style="4" bestFit="1" customWidth="1"/>
    <col min="7" max="7" width="8.140625" style="4" bestFit="1" customWidth="1"/>
    <col min="8" max="8" width="11.28515625" style="4" bestFit="1" customWidth="1"/>
    <col min="9" max="9" width="8.140625" style="4" bestFit="1" customWidth="1"/>
    <col min="10" max="10" width="11.28515625" style="5" bestFit="1" customWidth="1"/>
    <col min="11" max="11" width="8.140625" style="4" bestFit="1" customWidth="1"/>
    <col min="12" max="12" width="11.28515625" style="4" bestFit="1" customWidth="1"/>
    <col min="13" max="13" width="8.140625" style="4" customWidth="1"/>
    <col min="14" max="14" width="10.140625" style="4" bestFit="1" customWidth="1"/>
    <col min="15" max="15" width="8.140625" style="18" bestFit="1" customWidth="1"/>
    <col min="16" max="16" width="13.140625" style="4" bestFit="1" customWidth="1"/>
    <col min="17" max="17" width="14.42578125" style="12" customWidth="1"/>
    <col min="18" max="16384" width="9.140625" style="2"/>
  </cols>
  <sheetData>
    <row r="1" spans="1:17">
      <c r="N1" s="32" t="s">
        <v>20</v>
      </c>
      <c r="O1" s="32"/>
      <c r="P1" s="32"/>
      <c r="Q1" s="32"/>
    </row>
    <row r="2" spans="1:17" ht="38.25" customHeight="1">
      <c r="N2" s="33" t="s">
        <v>32</v>
      </c>
      <c r="O2" s="33"/>
      <c r="P2" s="33"/>
      <c r="Q2" s="33"/>
    </row>
    <row r="3" spans="1:17">
      <c r="O3" s="16"/>
      <c r="P3" s="1"/>
      <c r="Q3" s="13"/>
    </row>
    <row r="4" spans="1:17" s="8" customFormat="1" ht="96.75" customHeight="1">
      <c r="A4" s="37" t="s">
        <v>31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s="8" customFormat="1" ht="20.25" customHeight="1">
      <c r="A5" s="9"/>
      <c r="B5" s="10"/>
      <c r="C5" s="10"/>
      <c r="D5" s="10"/>
      <c r="E5" s="10"/>
      <c r="F5" s="10"/>
      <c r="G5" s="10"/>
      <c r="H5" s="10"/>
      <c r="I5" s="10"/>
      <c r="J5" s="15"/>
      <c r="K5" s="10"/>
      <c r="L5" s="10"/>
      <c r="M5" s="10"/>
      <c r="N5" s="10"/>
      <c r="O5" s="17"/>
      <c r="P5" s="10"/>
      <c r="Q5" s="14" t="s">
        <v>10</v>
      </c>
    </row>
    <row r="6" spans="1:17" s="8" customFormat="1" ht="28.5" customHeight="1">
      <c r="A6" s="39" t="s">
        <v>33</v>
      </c>
      <c r="B6" s="42" t="s">
        <v>0</v>
      </c>
      <c r="C6" s="34" t="s">
        <v>34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17" s="7" customFormat="1" ht="22.5" customHeight="1">
      <c r="A7" s="40"/>
      <c r="B7" s="42"/>
      <c r="C7" s="34" t="s">
        <v>1</v>
      </c>
      <c r="D7" s="34"/>
      <c r="E7" s="34" t="s">
        <v>2</v>
      </c>
      <c r="F7" s="34"/>
      <c r="G7" s="34" t="s">
        <v>30</v>
      </c>
      <c r="H7" s="34"/>
      <c r="I7" s="34" t="s">
        <v>3</v>
      </c>
      <c r="J7" s="34"/>
      <c r="K7" s="34" t="s">
        <v>4</v>
      </c>
      <c r="L7" s="34"/>
      <c r="M7" s="35" t="s">
        <v>5</v>
      </c>
      <c r="N7" s="36"/>
      <c r="O7" s="35" t="s">
        <v>6</v>
      </c>
      <c r="P7" s="36"/>
      <c r="Q7" s="31" t="s">
        <v>9</v>
      </c>
    </row>
    <row r="8" spans="1:17" s="7" customFormat="1" ht="24" customHeight="1">
      <c r="A8" s="41"/>
      <c r="B8" s="42"/>
      <c r="C8" s="20" t="s">
        <v>7</v>
      </c>
      <c r="D8" s="20" t="s">
        <v>8</v>
      </c>
      <c r="E8" s="20" t="s">
        <v>7</v>
      </c>
      <c r="F8" s="20" t="s">
        <v>8</v>
      </c>
      <c r="G8" s="20" t="s">
        <v>7</v>
      </c>
      <c r="H8" s="20" t="s">
        <v>8</v>
      </c>
      <c r="I8" s="20" t="s">
        <v>7</v>
      </c>
      <c r="J8" s="21" t="s">
        <v>8</v>
      </c>
      <c r="K8" s="20" t="s">
        <v>7</v>
      </c>
      <c r="L8" s="20" t="s">
        <v>8</v>
      </c>
      <c r="M8" s="20" t="s">
        <v>7</v>
      </c>
      <c r="N8" s="20" t="s">
        <v>8</v>
      </c>
      <c r="O8" s="22" t="s">
        <v>7</v>
      </c>
      <c r="P8" s="20" t="s">
        <v>8</v>
      </c>
      <c r="Q8" s="21" t="s">
        <v>8</v>
      </c>
    </row>
    <row r="9" spans="1:17" s="7" customFormat="1" ht="15.75">
      <c r="A9" s="19">
        <v>1</v>
      </c>
      <c r="B9" s="23" t="s">
        <v>11</v>
      </c>
      <c r="C9" s="25"/>
      <c r="D9" s="25"/>
      <c r="E9" s="25"/>
      <c r="F9" s="25"/>
      <c r="G9" s="25"/>
      <c r="H9" s="25"/>
      <c r="I9" s="26">
        <v>138</v>
      </c>
      <c r="J9" s="27">
        <v>67909.8</v>
      </c>
      <c r="K9" s="25"/>
      <c r="L9" s="26"/>
      <c r="M9" s="26">
        <v>84</v>
      </c>
      <c r="N9" s="27">
        <v>19038.599999999999</v>
      </c>
      <c r="O9" s="28">
        <v>241</v>
      </c>
      <c r="P9" s="27">
        <v>151839.64000000001</v>
      </c>
      <c r="Q9" s="29">
        <f>D9+F9+H9+J9+L9+P9+N9</f>
        <v>238788.04</v>
      </c>
    </row>
    <row r="10" spans="1:17" s="8" customFormat="1" ht="15.75">
      <c r="A10" s="19">
        <f>A9+1</f>
        <v>2</v>
      </c>
      <c r="B10" s="23" t="s">
        <v>12</v>
      </c>
      <c r="C10" s="26"/>
      <c r="D10" s="27"/>
      <c r="E10" s="26"/>
      <c r="F10" s="27"/>
      <c r="G10" s="26"/>
      <c r="H10" s="27"/>
      <c r="I10" s="26">
        <v>10</v>
      </c>
      <c r="J10" s="27">
        <v>4921</v>
      </c>
      <c r="K10" s="26"/>
      <c r="L10" s="27"/>
      <c r="M10" s="26"/>
      <c r="N10" s="27"/>
      <c r="O10" s="28"/>
      <c r="P10" s="27"/>
      <c r="Q10" s="29">
        <f t="shared" ref="Q10:Q27" si="0">D10+F10+H10+J10+L10+P10+N10</f>
        <v>4921</v>
      </c>
    </row>
    <row r="11" spans="1:17" s="8" customFormat="1" ht="15.75">
      <c r="A11" s="19">
        <f t="shared" ref="A11:A26" si="1">A10+1</f>
        <v>3</v>
      </c>
      <c r="B11" s="23" t="s">
        <v>13</v>
      </c>
      <c r="C11" s="26"/>
      <c r="D11" s="27"/>
      <c r="E11" s="26">
        <v>1</v>
      </c>
      <c r="F11" s="27">
        <v>1804.4</v>
      </c>
      <c r="G11" s="26"/>
      <c r="H11" s="27"/>
      <c r="I11" s="26"/>
      <c r="J11" s="27"/>
      <c r="K11" s="26"/>
      <c r="L11" s="27"/>
      <c r="M11" s="26"/>
      <c r="N11" s="27"/>
      <c r="O11" s="28"/>
      <c r="P11" s="27"/>
      <c r="Q11" s="29">
        <f t="shared" si="0"/>
        <v>1804.4</v>
      </c>
    </row>
    <row r="12" spans="1:17" s="8" customFormat="1" ht="15.75">
      <c r="A12" s="19">
        <f t="shared" si="1"/>
        <v>4</v>
      </c>
      <c r="B12" s="23" t="s">
        <v>14</v>
      </c>
      <c r="C12" s="26"/>
      <c r="D12" s="27"/>
      <c r="E12" s="26"/>
      <c r="F12" s="27"/>
      <c r="G12" s="26"/>
      <c r="H12" s="27"/>
      <c r="I12" s="26"/>
      <c r="J12" s="27"/>
      <c r="K12" s="26"/>
      <c r="L12" s="27"/>
      <c r="M12" s="26"/>
      <c r="N12" s="27"/>
      <c r="O12" s="28">
        <v>28</v>
      </c>
      <c r="P12" s="27">
        <v>17641.12</v>
      </c>
      <c r="Q12" s="29">
        <f t="shared" si="0"/>
        <v>17641.12</v>
      </c>
    </row>
    <row r="13" spans="1:17" ht="15.75">
      <c r="A13" s="19">
        <f t="shared" si="1"/>
        <v>5</v>
      </c>
      <c r="B13" s="23" t="s">
        <v>15</v>
      </c>
      <c r="C13" s="26"/>
      <c r="D13" s="27"/>
      <c r="E13" s="26"/>
      <c r="F13" s="27"/>
      <c r="G13" s="26"/>
      <c r="H13" s="27"/>
      <c r="I13" s="26">
        <v>150</v>
      </c>
      <c r="J13" s="27">
        <v>73815</v>
      </c>
      <c r="K13" s="26"/>
      <c r="L13" s="27"/>
      <c r="M13" s="26"/>
      <c r="N13" s="27"/>
      <c r="O13" s="28"/>
      <c r="P13" s="27"/>
      <c r="Q13" s="29">
        <f t="shared" si="0"/>
        <v>73815</v>
      </c>
    </row>
    <row r="14" spans="1:17" s="6" customFormat="1" ht="15.75">
      <c r="A14" s="19">
        <f t="shared" si="1"/>
        <v>6</v>
      </c>
      <c r="B14" s="23" t="s">
        <v>16</v>
      </c>
      <c r="C14" s="26"/>
      <c r="D14" s="27"/>
      <c r="E14" s="26"/>
      <c r="F14" s="27"/>
      <c r="G14" s="26"/>
      <c r="H14" s="27"/>
      <c r="I14" s="26"/>
      <c r="J14" s="27"/>
      <c r="K14" s="26">
        <v>101</v>
      </c>
      <c r="L14" s="27">
        <v>93253.3</v>
      </c>
      <c r="M14" s="26"/>
      <c r="N14" s="27"/>
      <c r="O14" s="28"/>
      <c r="P14" s="27"/>
      <c r="Q14" s="29">
        <f t="shared" si="0"/>
        <v>93253.3</v>
      </c>
    </row>
    <row r="15" spans="1:17" s="6" customFormat="1" ht="15.75">
      <c r="A15" s="19">
        <f t="shared" si="1"/>
        <v>7</v>
      </c>
      <c r="B15" s="23" t="s">
        <v>17</v>
      </c>
      <c r="C15" s="26"/>
      <c r="D15" s="27"/>
      <c r="E15" s="26"/>
      <c r="F15" s="27"/>
      <c r="G15" s="26"/>
      <c r="H15" s="27"/>
      <c r="I15" s="26"/>
      <c r="J15" s="27"/>
      <c r="K15" s="26">
        <v>6</v>
      </c>
      <c r="L15" s="27">
        <v>5539.8</v>
      </c>
      <c r="M15" s="26"/>
      <c r="N15" s="27"/>
      <c r="O15" s="28"/>
      <c r="P15" s="27"/>
      <c r="Q15" s="29">
        <f t="shared" si="0"/>
        <v>5539.8</v>
      </c>
    </row>
    <row r="16" spans="1:17" s="6" customFormat="1" ht="15.75">
      <c r="A16" s="19">
        <f t="shared" si="1"/>
        <v>8</v>
      </c>
      <c r="B16" s="23" t="s">
        <v>18</v>
      </c>
      <c r="C16" s="26"/>
      <c r="D16" s="27"/>
      <c r="E16" s="26"/>
      <c r="F16" s="27"/>
      <c r="G16" s="26"/>
      <c r="H16" s="27"/>
      <c r="I16" s="26"/>
      <c r="J16" s="27"/>
      <c r="K16" s="26">
        <v>9</v>
      </c>
      <c r="L16" s="27">
        <v>8309.7000000000007</v>
      </c>
      <c r="M16" s="26"/>
      <c r="N16" s="27"/>
      <c r="O16" s="28">
        <v>140</v>
      </c>
      <c r="P16" s="27">
        <v>88205.6</v>
      </c>
      <c r="Q16" s="29">
        <f t="shared" si="0"/>
        <v>96515.3</v>
      </c>
    </row>
    <row r="17" spans="1:17" ht="31.5">
      <c r="A17" s="19">
        <f t="shared" si="1"/>
        <v>9</v>
      </c>
      <c r="B17" s="23" t="s">
        <v>22</v>
      </c>
      <c r="C17" s="26"/>
      <c r="D17" s="27"/>
      <c r="E17" s="26"/>
      <c r="F17" s="27"/>
      <c r="G17" s="26"/>
      <c r="H17" s="27"/>
      <c r="I17" s="26"/>
      <c r="J17" s="27"/>
      <c r="K17" s="26">
        <v>120</v>
      </c>
      <c r="L17" s="27">
        <v>110796</v>
      </c>
      <c r="M17" s="26"/>
      <c r="N17" s="27"/>
      <c r="O17" s="28">
        <v>1168</v>
      </c>
      <c r="P17" s="27">
        <v>893345.42</v>
      </c>
      <c r="Q17" s="29">
        <f t="shared" si="0"/>
        <v>1004141.42</v>
      </c>
    </row>
    <row r="18" spans="1:17" ht="31.5">
      <c r="A18" s="19">
        <f t="shared" si="1"/>
        <v>10</v>
      </c>
      <c r="B18" s="23" t="s">
        <v>21</v>
      </c>
      <c r="C18" s="26"/>
      <c r="D18" s="27"/>
      <c r="E18" s="26"/>
      <c r="F18" s="27"/>
      <c r="G18" s="26"/>
      <c r="H18" s="27"/>
      <c r="I18" s="26">
        <v>233</v>
      </c>
      <c r="J18" s="27">
        <v>114659.3</v>
      </c>
      <c r="K18" s="26"/>
      <c r="L18" s="27"/>
      <c r="M18" s="26"/>
      <c r="N18" s="27"/>
      <c r="O18" s="28"/>
      <c r="P18" s="27"/>
      <c r="Q18" s="29">
        <f t="shared" si="0"/>
        <v>114659.3</v>
      </c>
    </row>
    <row r="19" spans="1:17" ht="15.75">
      <c r="A19" s="19">
        <f t="shared" si="1"/>
        <v>11</v>
      </c>
      <c r="B19" s="23" t="s">
        <v>23</v>
      </c>
      <c r="C19" s="26"/>
      <c r="D19" s="27"/>
      <c r="E19" s="26"/>
      <c r="F19" s="27"/>
      <c r="G19" s="26"/>
      <c r="H19" s="27"/>
      <c r="I19" s="26"/>
      <c r="J19" s="27"/>
      <c r="K19" s="26">
        <v>96</v>
      </c>
      <c r="L19" s="27">
        <v>88636.800000000003</v>
      </c>
      <c r="M19" s="26"/>
      <c r="N19" s="27"/>
      <c r="O19" s="28"/>
      <c r="P19" s="27"/>
      <c r="Q19" s="29">
        <f t="shared" si="0"/>
        <v>88636.800000000003</v>
      </c>
    </row>
    <row r="20" spans="1:17" ht="31.5">
      <c r="A20" s="19">
        <f t="shared" si="1"/>
        <v>12</v>
      </c>
      <c r="B20" s="23" t="s">
        <v>24</v>
      </c>
      <c r="C20" s="26"/>
      <c r="D20" s="27"/>
      <c r="E20" s="26">
        <v>143</v>
      </c>
      <c r="F20" s="27">
        <v>258029.2</v>
      </c>
      <c r="G20" s="26"/>
      <c r="H20" s="27"/>
      <c r="I20" s="26"/>
      <c r="J20" s="27"/>
      <c r="K20" s="26"/>
      <c r="L20" s="27"/>
      <c r="M20" s="26"/>
      <c r="N20" s="27"/>
      <c r="O20" s="28">
        <v>2079</v>
      </c>
      <c r="P20" s="27">
        <v>1703265.35</v>
      </c>
      <c r="Q20" s="29">
        <f t="shared" si="0"/>
        <v>1961294.55</v>
      </c>
    </row>
    <row r="21" spans="1:17" ht="31.5">
      <c r="A21" s="19">
        <f t="shared" si="1"/>
        <v>13</v>
      </c>
      <c r="B21" s="23" t="s">
        <v>19</v>
      </c>
      <c r="C21" s="26"/>
      <c r="D21" s="27"/>
      <c r="E21" s="26"/>
      <c r="F21" s="27"/>
      <c r="G21" s="26"/>
      <c r="H21" s="27"/>
      <c r="I21" s="26"/>
      <c r="J21" s="27"/>
      <c r="K21" s="26">
        <v>67</v>
      </c>
      <c r="L21" s="27">
        <v>61861.1</v>
      </c>
      <c r="M21" s="26"/>
      <c r="N21" s="27"/>
      <c r="O21" s="28"/>
      <c r="P21" s="27"/>
      <c r="Q21" s="29">
        <f t="shared" si="0"/>
        <v>61861.1</v>
      </c>
    </row>
    <row r="22" spans="1:17" ht="15.75">
      <c r="A22" s="19">
        <f t="shared" si="1"/>
        <v>14</v>
      </c>
      <c r="B22" s="23" t="s">
        <v>25</v>
      </c>
      <c r="C22" s="26"/>
      <c r="D22" s="27"/>
      <c r="E22" s="26"/>
      <c r="F22" s="27"/>
      <c r="G22" s="26"/>
      <c r="H22" s="27"/>
      <c r="I22" s="26"/>
      <c r="J22" s="27"/>
      <c r="K22" s="26"/>
      <c r="L22" s="27"/>
      <c r="M22" s="26"/>
      <c r="N22" s="27"/>
      <c r="O22" s="28">
        <v>10</v>
      </c>
      <c r="P22" s="27">
        <v>11900.7</v>
      </c>
      <c r="Q22" s="29">
        <f t="shared" si="0"/>
        <v>11900.7</v>
      </c>
    </row>
    <row r="23" spans="1:17" ht="15.75">
      <c r="A23" s="19">
        <f t="shared" si="1"/>
        <v>15</v>
      </c>
      <c r="B23" s="23" t="s">
        <v>26</v>
      </c>
      <c r="C23" s="26">
        <v>60</v>
      </c>
      <c r="D23" s="27">
        <v>3035275</v>
      </c>
      <c r="E23" s="26"/>
      <c r="F23" s="27"/>
      <c r="G23" s="26"/>
      <c r="H23" s="27"/>
      <c r="I23" s="26"/>
      <c r="J23" s="27"/>
      <c r="K23" s="26"/>
      <c r="L23" s="27"/>
      <c r="M23" s="26"/>
      <c r="N23" s="27"/>
      <c r="O23" s="28"/>
      <c r="P23" s="27"/>
      <c r="Q23" s="29">
        <f t="shared" si="0"/>
        <v>3035275</v>
      </c>
    </row>
    <row r="24" spans="1:17" ht="15.75">
      <c r="A24" s="19">
        <f t="shared" si="1"/>
        <v>16</v>
      </c>
      <c r="B24" s="23" t="s">
        <v>27</v>
      </c>
      <c r="C24" s="26"/>
      <c r="D24" s="27"/>
      <c r="E24" s="26"/>
      <c r="F24" s="27"/>
      <c r="G24" s="26"/>
      <c r="H24" s="27"/>
      <c r="I24" s="26"/>
      <c r="J24" s="27"/>
      <c r="K24" s="26"/>
      <c r="L24" s="27"/>
      <c r="M24" s="26"/>
      <c r="N24" s="27"/>
      <c r="O24" s="28">
        <v>283</v>
      </c>
      <c r="P24" s="27">
        <v>108960.66</v>
      </c>
      <c r="Q24" s="29">
        <f t="shared" si="0"/>
        <v>108960.66</v>
      </c>
    </row>
    <row r="25" spans="1:17" ht="31.5">
      <c r="A25" s="19">
        <f t="shared" si="1"/>
        <v>17</v>
      </c>
      <c r="B25" s="23" t="s">
        <v>28</v>
      </c>
      <c r="C25" s="26"/>
      <c r="D25" s="27"/>
      <c r="E25" s="26"/>
      <c r="F25" s="27"/>
      <c r="G25" s="26"/>
      <c r="H25" s="27"/>
      <c r="I25" s="26">
        <v>18</v>
      </c>
      <c r="J25" s="27">
        <v>8857.7999999999993</v>
      </c>
      <c r="K25" s="26">
        <v>27</v>
      </c>
      <c r="L25" s="27">
        <v>24929.1</v>
      </c>
      <c r="M25" s="26"/>
      <c r="N25" s="27"/>
      <c r="O25" s="28">
        <v>249</v>
      </c>
      <c r="P25" s="27">
        <v>120154.28</v>
      </c>
      <c r="Q25" s="29">
        <f t="shared" si="0"/>
        <v>153941.18</v>
      </c>
    </row>
    <row r="26" spans="1:17" ht="15.75">
      <c r="A26" s="19">
        <f t="shared" si="1"/>
        <v>18</v>
      </c>
      <c r="B26" s="23" t="s">
        <v>29</v>
      </c>
      <c r="C26" s="26"/>
      <c r="D26" s="27"/>
      <c r="E26" s="26"/>
      <c r="F26" s="27"/>
      <c r="G26" s="26">
        <v>6</v>
      </c>
      <c r="H26" s="27">
        <v>204000</v>
      </c>
      <c r="I26" s="26"/>
      <c r="J26" s="27"/>
      <c r="K26" s="26"/>
      <c r="L26" s="27"/>
      <c r="M26" s="26"/>
      <c r="N26" s="27"/>
      <c r="O26" s="28"/>
      <c r="P26" s="27"/>
      <c r="Q26" s="29">
        <f t="shared" si="0"/>
        <v>204000</v>
      </c>
    </row>
    <row r="27" spans="1:17" ht="15.75">
      <c r="A27" s="19"/>
      <c r="B27" s="24" t="s">
        <v>9</v>
      </c>
      <c r="C27" s="25">
        <f t="shared" ref="C27:P27" si="2">SUM(C9:C26)</f>
        <v>60</v>
      </c>
      <c r="D27" s="29">
        <f t="shared" si="2"/>
        <v>3035275</v>
      </c>
      <c r="E27" s="25">
        <f t="shared" si="2"/>
        <v>144</v>
      </c>
      <c r="F27" s="29">
        <f t="shared" si="2"/>
        <v>259833.60000000001</v>
      </c>
      <c r="G27" s="25">
        <f t="shared" si="2"/>
        <v>6</v>
      </c>
      <c r="H27" s="29">
        <f t="shared" si="2"/>
        <v>204000</v>
      </c>
      <c r="I27" s="25">
        <f t="shared" si="2"/>
        <v>549</v>
      </c>
      <c r="J27" s="29">
        <f t="shared" si="2"/>
        <v>270162.89999999997</v>
      </c>
      <c r="K27" s="25">
        <f t="shared" si="2"/>
        <v>426</v>
      </c>
      <c r="L27" s="29">
        <f t="shared" si="2"/>
        <v>393325.79999999993</v>
      </c>
      <c r="M27" s="25">
        <f t="shared" si="2"/>
        <v>84</v>
      </c>
      <c r="N27" s="29">
        <f t="shared" si="2"/>
        <v>19038.599999999999</v>
      </c>
      <c r="O27" s="30">
        <f t="shared" si="2"/>
        <v>4198</v>
      </c>
      <c r="P27" s="29">
        <f t="shared" si="2"/>
        <v>3095312.77</v>
      </c>
      <c r="Q27" s="29">
        <f t="shared" si="0"/>
        <v>7276948.6699999999</v>
      </c>
    </row>
    <row r="28" spans="1:17">
      <c r="B28" s="11"/>
    </row>
  </sheetData>
  <mergeCells count="13">
    <mergeCell ref="N1:Q1"/>
    <mergeCell ref="N2:Q2"/>
    <mergeCell ref="K7:L7"/>
    <mergeCell ref="C7:D7"/>
    <mergeCell ref="G7:H7"/>
    <mergeCell ref="M7:N7"/>
    <mergeCell ref="A4:Q4"/>
    <mergeCell ref="O7:P7"/>
    <mergeCell ref="A6:A8"/>
    <mergeCell ref="B6:B8"/>
    <mergeCell ref="C6:Q6"/>
    <mergeCell ref="E7:F7"/>
    <mergeCell ref="I7:J7"/>
  </mergeCells>
  <pageMargins left="0.31496062992125984" right="0.11811023622047245" top="0.55118110236220474" bottom="0.55118110236220474" header="0.31496062992125984" footer="0.31496062992125984"/>
  <pageSetup paperSize="9" scale="65" orientation="landscape" blackAndWhite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KireevaIA</dc:creator>
  <cp:lastModifiedBy>Рыбкина</cp:lastModifiedBy>
  <cp:lastPrinted>2022-10-26T12:13:41Z</cp:lastPrinted>
  <dcterms:created xsi:type="dcterms:W3CDTF">2022-09-29T06:29:09Z</dcterms:created>
  <dcterms:modified xsi:type="dcterms:W3CDTF">2022-11-15T07:26:02Z</dcterms:modified>
</cp:coreProperties>
</file>